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4035" windowWidth="15360" windowHeight="8730" activeTab="0"/>
  </bookViews>
  <sheets>
    <sheet name="yr 1 - monthly" sheetId="1" r:id="rId1"/>
    <sheet name="yrs 2 to 5 - quarterly" sheetId="2" r:id="rId2"/>
    <sheet name="sheet 2" sheetId="3" r:id="rId3"/>
    <sheet name="sheet 3" sheetId="4" r:id="rId4"/>
    <sheet name="sheet 4" sheetId="5" r:id="rId5"/>
  </sheets>
  <definedNames/>
  <calcPr fullCalcOnLoad="1"/>
</workbook>
</file>

<file path=xl/sharedStrings.xml><?xml version="1.0" encoding="utf-8"?>
<sst xmlns="http://schemas.openxmlformats.org/spreadsheetml/2006/main" count="114" uniqueCount="45">
  <si>
    <t>Cash Flow Projections</t>
  </si>
  <si>
    <t>DATE</t>
  </si>
  <si>
    <t>estimate</t>
  </si>
  <si>
    <t>actual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</si>
  <si>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</si>
  <si>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</si>
  <si>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</si>
  <si>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</si>
  <si>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</si>
  <si>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</si>
  <si>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</si>
  <si>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</si>
  <si>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</si>
  <si>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</si>
  <si>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</si>
  <si>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</si>
  <si>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Cash Receipts</t>
  </si>
  <si>
    <t xml:space="preserve">    cash sales</t>
  </si>
  <si>
    <t xml:space="preserve">    credit card sales</t>
  </si>
  <si>
    <t xml:space="preserve">    cash infusion from other sources</t>
  </si>
  <si>
    <t>Total Cash Receipts</t>
  </si>
  <si>
    <t>Total Cash On-Hand</t>
  </si>
  <si>
    <t>Cash Paid Out</t>
  </si>
  <si>
    <t xml:space="preserve">    purchases</t>
  </si>
  <si>
    <t xml:space="preserve">    salaries</t>
  </si>
  <si>
    <t xml:space="preserve">    payroll taxes</t>
  </si>
  <si>
    <t xml:space="preserve">    outside services</t>
  </si>
  <si>
    <t xml:space="preserve">    rent </t>
  </si>
  <si>
    <t xml:space="preserve">    utilities</t>
  </si>
  <si>
    <t xml:space="preserve">    insurances</t>
  </si>
  <si>
    <t xml:space="preserve">    business taxes</t>
  </si>
  <si>
    <t xml:space="preserve">    interest</t>
  </si>
  <si>
    <t xml:space="preserve">    other expenses</t>
  </si>
  <si>
    <t xml:space="preserve">    loan payments</t>
  </si>
  <si>
    <t xml:space="preserve">    lease payments</t>
  </si>
  <si>
    <t xml:space="preserve">    owner's withdrawals</t>
  </si>
  <si>
    <t>Total Cash Paid Out</t>
  </si>
  <si>
    <t>Cash Position</t>
  </si>
  <si>
    <t>Q - 1</t>
  </si>
  <si>
    <t>Q - 2</t>
  </si>
  <si>
    <t>Q - 3</t>
  </si>
  <si>
    <t>Q - 4</t>
  </si>
  <si>
    <r>
      <t xml:space="preserve">Cash in Bank </t>
    </r>
    <r>
      <rPr>
        <i/>
        <sz val="8"/>
        <rFont val="Arial"/>
        <family val="2"/>
      </rPr>
      <t>(prior month's ending cash position)</t>
    </r>
  </si>
  <si>
    <t>variance</t>
  </si>
  <si>
    <t xml:space="preserve">    insurance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</si>
</sst>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tabSelected="1" zoomScale="75" zoomScaleNormal="75" workbookViewId="0" topLeftCell="S1">
      <selection activeCell="AA6" sqref="AA6"/>
    </sheetView>
  </sheetViews>
  <sheetFormatPr defaultColWidth="9.140625" defaultRowHeight="12.75"/>
  <cols>
    <col min="1" max="1" width="36.140625" style="0" customWidth="1"/>
  </cols>
  <sheetData>
    <row r="1" ht="12.75">
      <c r="A1" s="2" t="s">
        <v>0</v>
      </c>
    </row>
    <row r="2" spans="2:35" ht="12.75">
      <c r="B2" t="s">
        <v>4</v>
      </c>
      <c r="E2" t="s">
        <v>5</v>
      </c>
      <c r="H2" t="s">
        <v>6</v>
      </c>
      <c r="K2" t="s">
        <v>7</v>
      </c>
      <c r="N2" t="s">
        <v>8</v>
      </c>
      <c r="Q2" t="s">
        <v>9</v>
      </c>
      <c r="T2" t="s">
        <v>10</v>
      </c>
      <c r="W2" t="s">
        <v>11</v>
      </c>
      <c r="Z2" t="s">
        <v>12</v>
      </c>
      <c r="AC2" t="s">
        <v>13</v>
      </c>
      <c r="AF2" t="s">
        <v>14</v>
      </c>
      <c r="AI2" t="s">
        <v>15</v>
      </c>
    </row>
    <row r="3" spans="1:37" ht="12.75">
      <c r="A3" t="s">
        <v>1</v>
      </c>
      <c r="B3" t="s">
        <v>2</v>
      </c>
      <c r="C3" t="s">
        <v>3</v>
      </c>
      <c r="D3" t="s">
        <v>43</v>
      </c>
      <c r="E3" t="s">
        <v>2</v>
      </c>
      <c r="F3" t="s">
        <v>3</v>
      </c>
      <c r="G3" t="s">
        <v>43</v>
      </c>
      <c r="H3" t="s">
        <v>2</v>
      </c>
      <c r="I3" t="s">
        <v>3</v>
      </c>
      <c r="J3" t="s">
        <v>43</v>
      </c>
      <c r="K3" t="s">
        <v>2</v>
      </c>
      <c r="L3" t="s">
        <v>3</v>
      </c>
      <c r="M3" t="s">
        <v>43</v>
      </c>
      <c r="N3" t="s">
        <v>2</v>
      </c>
      <c r="O3" t="s">
        <v>3</v>
      </c>
      <c r="P3" t="s">
        <v>43</v>
      </c>
      <c r="Q3" t="s">
        <v>2</v>
      </c>
      <c r="R3" t="s">
        <v>3</v>
      </c>
      <c r="S3" t="s">
        <v>43</v>
      </c>
      <c r="T3" t="s">
        <v>2</v>
      </c>
      <c r="U3" t="s">
        <v>3</v>
      </c>
      <c r="V3" t="s">
        <v>43</v>
      </c>
      <c r="W3" t="s">
        <v>2</v>
      </c>
      <c r="X3" t="s">
        <v>3</v>
      </c>
      <c r="Y3" t="s">
        <v>43</v>
      </c>
      <c r="Z3" t="s">
        <v>2</v>
      </c>
      <c r="AA3" t="s">
        <v>3</v>
      </c>
      <c r="AB3" t="s">
        <v>43</v>
      </c>
      <c r="AC3" t="s">
        <v>2</v>
      </c>
      <c r="AD3" t="s">
        <v>3</v>
      </c>
      <c r="AE3" t="s">
        <v>43</v>
      </c>
      <c r="AF3" t="s">
        <v>2</v>
      </c>
      <c r="AG3" t="s">
        <v>3</v>
      </c>
      <c r="AH3" t="s">
        <v>43</v>
      </c>
      <c r="AI3" t="s">
        <v>2</v>
      </c>
      <c r="AJ3" t="s">
        <v>3</v>
      </c>
      <c r="AK3" t="s">
        <v>43</v>
      </c>
    </row>
    <row r="4" spans="1:37" ht="12.75">
      <c r="A4" t="s">
        <v>42</v>
      </c>
      <c r="B4">
        <v>30000</v>
      </c>
      <c r="C4">
        <v>30000</v>
      </c>
      <c r="D4">
        <f>C4-B4</f>
        <v>0</v>
      </c>
      <c r="E4">
        <f>B28</f>
        <v>42050</v>
      </c>
      <c r="F4">
        <f>C28</f>
        <v>44350</v>
      </c>
      <c r="G4">
        <f>F4-E4</f>
        <v>2300</v>
      </c>
      <c r="H4">
        <f>E28</f>
        <v>29850</v>
      </c>
      <c r="I4">
        <f>F28</f>
        <v>29100</v>
      </c>
      <c r="J4">
        <f>I4-H4</f>
        <v>-750</v>
      </c>
      <c r="K4">
        <f>H28</f>
        <v>19050</v>
      </c>
      <c r="L4">
        <f>I28</f>
        <v>19250</v>
      </c>
      <c r="M4">
        <f>L4-K4</f>
        <v>200</v>
      </c>
      <c r="N4">
        <f>K28</f>
        <v>21100</v>
      </c>
      <c r="O4">
        <f>L28</f>
        <v>22300</v>
      </c>
      <c r="P4">
        <f>O4-N4</f>
        <v>1200</v>
      </c>
      <c r="Q4">
        <f>N28</f>
        <v>24090</v>
      </c>
      <c r="R4">
        <f>O28</f>
        <v>25390</v>
      </c>
      <c r="S4">
        <f>R4-Q4</f>
        <v>1300</v>
      </c>
      <c r="T4">
        <f>Q28</f>
        <v>26080</v>
      </c>
      <c r="U4">
        <f>R28</f>
        <v>25080</v>
      </c>
      <c r="V4">
        <f>U4-T4</f>
        <v>-1000</v>
      </c>
      <c r="W4">
        <f>T28</f>
        <v>29870</v>
      </c>
      <c r="X4">
        <f>U28</f>
        <v>32070</v>
      </c>
      <c r="Y4">
        <f>X4-W4</f>
        <v>2200</v>
      </c>
      <c r="Z4">
        <f>W28</f>
        <v>37360</v>
      </c>
      <c r="AA4">
        <f>X28</f>
        <v>40860</v>
      </c>
      <c r="AB4">
        <f>AA4-Z4</f>
        <v>3500</v>
      </c>
      <c r="AC4">
        <f>Z28</f>
        <v>39150</v>
      </c>
      <c r="AD4">
        <f>AA28</f>
        <v>42450</v>
      </c>
      <c r="AE4">
        <f>AD4-AC4</f>
        <v>3300</v>
      </c>
      <c r="AF4">
        <f>AC28</f>
        <v>48640</v>
      </c>
      <c r="AG4">
        <f>AD28</f>
        <v>53340</v>
      </c>
      <c r="AH4">
        <f>AG4-AF4</f>
        <v>4700</v>
      </c>
      <c r="AI4">
        <f>AF28</f>
        <v>52430</v>
      </c>
      <c r="AJ4">
        <f>AG28</f>
        <v>58730</v>
      </c>
      <c r="AK4">
        <f>AJ4-AI4</f>
        <v>6300</v>
      </c>
    </row>
    <row r="5" ht="12.75">
      <c r="A5" t="s">
        <v>16</v>
      </c>
    </row>
    <row r="6" spans="1:37" ht="12.75">
      <c r="A6" t="s">
        <v>17</v>
      </c>
      <c r="B6">
        <v>10000</v>
      </c>
      <c r="C6">
        <v>12000</v>
      </c>
      <c r="D6">
        <f>C6-B6</f>
        <v>2000</v>
      </c>
      <c r="E6">
        <v>11000</v>
      </c>
      <c r="F6">
        <v>10000</v>
      </c>
      <c r="G6">
        <f>F6-E6</f>
        <v>-1000</v>
      </c>
      <c r="H6">
        <v>15000</v>
      </c>
      <c r="I6">
        <v>16000</v>
      </c>
      <c r="J6">
        <f>I6-H6</f>
        <v>1000</v>
      </c>
      <c r="K6">
        <v>25000</v>
      </c>
      <c r="L6">
        <v>25500</v>
      </c>
      <c r="M6">
        <f>L6-K6</f>
        <v>500</v>
      </c>
      <c r="N6">
        <v>27500</v>
      </c>
      <c r="O6">
        <v>28000</v>
      </c>
      <c r="P6">
        <f>O6-N6</f>
        <v>500</v>
      </c>
      <c r="Q6">
        <v>28000</v>
      </c>
      <c r="R6">
        <v>26000</v>
      </c>
      <c r="S6">
        <f>R6-Q6</f>
        <v>-2000</v>
      </c>
      <c r="T6">
        <v>30000</v>
      </c>
      <c r="U6">
        <v>31000</v>
      </c>
      <c r="V6">
        <f>U6-T6</f>
        <v>1000</v>
      </c>
      <c r="W6">
        <v>32000</v>
      </c>
      <c r="X6">
        <v>33000</v>
      </c>
      <c r="Y6">
        <f>X6-W6</f>
        <v>1000</v>
      </c>
      <c r="Z6">
        <v>32500</v>
      </c>
      <c r="AA6">
        <v>32000</v>
      </c>
      <c r="AB6">
        <f>AA6-Z6</f>
        <v>-500</v>
      </c>
      <c r="AC6">
        <v>35000</v>
      </c>
      <c r="AD6">
        <v>36000</v>
      </c>
      <c r="AE6">
        <f>AD6-AC6</f>
        <v>1000</v>
      </c>
      <c r="AF6">
        <v>36000</v>
      </c>
      <c r="AG6">
        <v>36600</v>
      </c>
      <c r="AH6">
        <f>AG6-AF6</f>
        <v>600</v>
      </c>
      <c r="AI6">
        <v>37500</v>
      </c>
      <c r="AJ6">
        <v>39000</v>
      </c>
      <c r="AK6">
        <f>AJ6-AI6</f>
        <v>1500</v>
      </c>
    </row>
    <row r="7" spans="1:37" ht="12.75">
      <c r="A7" t="s">
        <v>18</v>
      </c>
      <c r="B7">
        <v>2500</v>
      </c>
      <c r="C7">
        <v>2000</v>
      </c>
      <c r="D7">
        <f>C7-B7</f>
        <v>-500</v>
      </c>
      <c r="E7">
        <v>3000</v>
      </c>
      <c r="F7">
        <v>1000</v>
      </c>
      <c r="G7">
        <f>F7-E7</f>
        <v>-2000</v>
      </c>
      <c r="H7">
        <v>5000</v>
      </c>
      <c r="I7">
        <v>5600</v>
      </c>
      <c r="J7">
        <f>I7-H7</f>
        <v>600</v>
      </c>
      <c r="K7">
        <v>5500</v>
      </c>
      <c r="L7">
        <v>6000</v>
      </c>
      <c r="M7">
        <f>L7-K7</f>
        <v>500</v>
      </c>
      <c r="N7">
        <v>6700</v>
      </c>
      <c r="O7">
        <v>6000</v>
      </c>
      <c r="P7">
        <f>O7-N7</f>
        <v>-700</v>
      </c>
      <c r="Q7">
        <v>7000</v>
      </c>
      <c r="R7">
        <v>6700</v>
      </c>
      <c r="S7">
        <f>R7-Q7</f>
        <v>-300</v>
      </c>
      <c r="T7">
        <v>7500</v>
      </c>
      <c r="U7">
        <v>8000</v>
      </c>
      <c r="V7">
        <f>U7-T7</f>
        <v>500</v>
      </c>
      <c r="W7">
        <v>7700</v>
      </c>
      <c r="X7">
        <v>8500</v>
      </c>
      <c r="Y7">
        <f>X7-W7</f>
        <v>800</v>
      </c>
      <c r="Z7">
        <v>8000</v>
      </c>
      <c r="AA7">
        <v>7900</v>
      </c>
      <c r="AB7">
        <f>AA7-Z7</f>
        <v>-100</v>
      </c>
      <c r="AC7">
        <v>8200</v>
      </c>
      <c r="AD7">
        <v>9000</v>
      </c>
      <c r="AE7">
        <f>AD7-AC7</f>
        <v>800</v>
      </c>
      <c r="AF7">
        <v>8500</v>
      </c>
      <c r="AG7">
        <v>8900</v>
      </c>
      <c r="AH7">
        <f>AG7-AF7</f>
        <v>400</v>
      </c>
      <c r="AI7">
        <v>8800</v>
      </c>
      <c r="AJ7">
        <v>9000</v>
      </c>
      <c r="AK7">
        <f>AJ7-AI7</f>
        <v>200</v>
      </c>
    </row>
    <row r="8" spans="1:37" s="1" customFormat="1" ht="12.75">
      <c r="A8" s="1" t="s">
        <v>19</v>
      </c>
      <c r="B8" s="1">
        <v>25000</v>
      </c>
      <c r="C8" s="1">
        <v>25000</v>
      </c>
      <c r="D8" s="1">
        <f>C8-B8</f>
        <v>0</v>
      </c>
      <c r="E8" s="1">
        <v>0</v>
      </c>
      <c r="G8" s="1">
        <f>F8-E8</f>
        <v>0</v>
      </c>
      <c r="J8" s="1">
        <f>I8-H8</f>
        <v>0</v>
      </c>
      <c r="M8" s="1">
        <f>L8-K8</f>
        <v>0</v>
      </c>
      <c r="P8" s="1">
        <f>O8-N8</f>
        <v>0</v>
      </c>
      <c r="S8" s="1">
        <f>R8-Q8</f>
        <v>0</v>
      </c>
      <c r="V8" s="1">
        <f>U8-T8</f>
        <v>0</v>
      </c>
      <c r="Y8" s="1">
        <f>X8-W8</f>
        <v>0</v>
      </c>
      <c r="AB8" s="1">
        <f>AA8-Z8</f>
        <v>0</v>
      </c>
      <c r="AE8" s="1">
        <f>AD8-AC8</f>
        <v>0</v>
      </c>
      <c r="AH8" s="1">
        <f>AG8-AF8</f>
        <v>0</v>
      </c>
      <c r="AK8" s="1">
        <f>AJ8-AI8</f>
        <v>0</v>
      </c>
    </row>
    <row r="9" spans="1:37" ht="12.75">
      <c r="A9" t="s">
        <v>20</v>
      </c>
      <c r="B9">
        <f aca="true" t="shared" si="0" ref="B9:AK9">SUM(B6:B8)</f>
        <v>37500</v>
      </c>
      <c r="C9">
        <f t="shared" si="0"/>
        <v>39000</v>
      </c>
      <c r="D9">
        <f t="shared" si="0"/>
        <v>1500</v>
      </c>
      <c r="E9">
        <f t="shared" si="0"/>
        <v>14000</v>
      </c>
      <c r="F9">
        <f t="shared" si="0"/>
        <v>11000</v>
      </c>
      <c r="G9">
        <f t="shared" si="0"/>
        <v>-3000</v>
      </c>
      <c r="H9">
        <f t="shared" si="0"/>
        <v>20000</v>
      </c>
      <c r="I9">
        <f t="shared" si="0"/>
        <v>21600</v>
      </c>
      <c r="J9">
        <f t="shared" si="0"/>
        <v>1600</v>
      </c>
      <c r="K9">
        <f t="shared" si="0"/>
        <v>30500</v>
      </c>
      <c r="L9">
        <f t="shared" si="0"/>
        <v>31500</v>
      </c>
      <c r="M9">
        <f t="shared" si="0"/>
        <v>1000</v>
      </c>
      <c r="N9">
        <f t="shared" si="0"/>
        <v>34200</v>
      </c>
      <c r="O9">
        <f t="shared" si="0"/>
        <v>34000</v>
      </c>
      <c r="P9">
        <f t="shared" si="0"/>
        <v>-200</v>
      </c>
      <c r="Q9">
        <f t="shared" si="0"/>
        <v>35000</v>
      </c>
      <c r="R9">
        <f t="shared" si="0"/>
        <v>32700</v>
      </c>
      <c r="S9">
        <f t="shared" si="0"/>
        <v>-2300</v>
      </c>
      <c r="T9">
        <f t="shared" si="0"/>
        <v>37500</v>
      </c>
      <c r="U9">
        <f t="shared" si="0"/>
        <v>39000</v>
      </c>
      <c r="V9">
        <f t="shared" si="0"/>
        <v>1500</v>
      </c>
      <c r="W9">
        <f t="shared" si="0"/>
        <v>39700</v>
      </c>
      <c r="X9">
        <f t="shared" si="0"/>
        <v>41500</v>
      </c>
      <c r="Y9">
        <f t="shared" si="0"/>
        <v>1800</v>
      </c>
      <c r="Z9">
        <f t="shared" si="0"/>
        <v>40500</v>
      </c>
      <c r="AA9">
        <f t="shared" si="0"/>
        <v>39900</v>
      </c>
      <c r="AB9">
        <f t="shared" si="0"/>
        <v>-600</v>
      </c>
      <c r="AC9">
        <f t="shared" si="0"/>
        <v>43200</v>
      </c>
      <c r="AD9">
        <f t="shared" si="0"/>
        <v>45000</v>
      </c>
      <c r="AE9">
        <f t="shared" si="0"/>
        <v>1800</v>
      </c>
      <c r="AF9">
        <f t="shared" si="0"/>
        <v>44500</v>
      </c>
      <c r="AG9">
        <f t="shared" si="0"/>
        <v>45500</v>
      </c>
      <c r="AH9">
        <f t="shared" si="0"/>
        <v>1000</v>
      </c>
      <c r="AI9">
        <f t="shared" si="0"/>
        <v>46300</v>
      </c>
      <c r="AJ9">
        <f t="shared" si="0"/>
        <v>48000</v>
      </c>
      <c r="AK9">
        <f t="shared" si="0"/>
        <v>1700</v>
      </c>
    </row>
    <row r="10" spans="1:37" s="3" customFormat="1" ht="13.5" thickBot="1">
      <c r="A10" s="3" t="s">
        <v>21</v>
      </c>
      <c r="B10" s="3">
        <f aca="true" t="shared" si="1" ref="B10:AK10">B9+B4</f>
        <v>67500</v>
      </c>
      <c r="C10" s="3">
        <f t="shared" si="1"/>
        <v>69000</v>
      </c>
      <c r="D10" s="3">
        <f t="shared" si="1"/>
        <v>1500</v>
      </c>
      <c r="E10" s="3">
        <f t="shared" si="1"/>
        <v>56050</v>
      </c>
      <c r="F10" s="3">
        <f t="shared" si="1"/>
        <v>55350</v>
      </c>
      <c r="G10" s="3">
        <f t="shared" si="1"/>
        <v>-700</v>
      </c>
      <c r="H10" s="3">
        <f t="shared" si="1"/>
        <v>49850</v>
      </c>
      <c r="I10" s="3">
        <f t="shared" si="1"/>
        <v>50700</v>
      </c>
      <c r="J10" s="3">
        <f t="shared" si="1"/>
        <v>850</v>
      </c>
      <c r="K10" s="3">
        <f t="shared" si="1"/>
        <v>49550</v>
      </c>
      <c r="L10" s="3">
        <f t="shared" si="1"/>
        <v>50750</v>
      </c>
      <c r="M10" s="3">
        <f t="shared" si="1"/>
        <v>1200</v>
      </c>
      <c r="N10" s="3">
        <f t="shared" si="1"/>
        <v>55300</v>
      </c>
      <c r="O10" s="3">
        <f t="shared" si="1"/>
        <v>56300</v>
      </c>
      <c r="P10" s="3">
        <f t="shared" si="1"/>
        <v>1000</v>
      </c>
      <c r="Q10" s="3">
        <f t="shared" si="1"/>
        <v>59090</v>
      </c>
      <c r="R10" s="3">
        <f t="shared" si="1"/>
        <v>58090</v>
      </c>
      <c r="S10" s="3">
        <f t="shared" si="1"/>
        <v>-1000</v>
      </c>
      <c r="T10" s="3">
        <f t="shared" si="1"/>
        <v>63580</v>
      </c>
      <c r="U10" s="3">
        <f t="shared" si="1"/>
        <v>64080</v>
      </c>
      <c r="V10" s="3">
        <f t="shared" si="1"/>
        <v>500</v>
      </c>
      <c r="W10" s="3">
        <f t="shared" si="1"/>
        <v>69570</v>
      </c>
      <c r="X10" s="3">
        <f t="shared" si="1"/>
        <v>73570</v>
      </c>
      <c r="Y10" s="3">
        <f t="shared" si="1"/>
        <v>4000</v>
      </c>
      <c r="Z10" s="3">
        <f t="shared" si="1"/>
        <v>77860</v>
      </c>
      <c r="AA10" s="3">
        <f t="shared" si="1"/>
        <v>80760</v>
      </c>
      <c r="AB10" s="3">
        <f t="shared" si="1"/>
        <v>2900</v>
      </c>
      <c r="AC10" s="3">
        <f t="shared" si="1"/>
        <v>82350</v>
      </c>
      <c r="AD10" s="3">
        <f t="shared" si="1"/>
        <v>87450</v>
      </c>
      <c r="AE10" s="3">
        <f t="shared" si="1"/>
        <v>5100</v>
      </c>
      <c r="AF10" s="3">
        <f t="shared" si="1"/>
        <v>93140</v>
      </c>
      <c r="AG10" s="3">
        <f t="shared" si="1"/>
        <v>98840</v>
      </c>
      <c r="AH10" s="3">
        <f t="shared" si="1"/>
        <v>5700</v>
      </c>
      <c r="AI10" s="3">
        <f t="shared" si="1"/>
        <v>98730</v>
      </c>
      <c r="AJ10" s="3">
        <f t="shared" si="1"/>
        <v>106730</v>
      </c>
      <c r="AK10" s="3">
        <f t="shared" si="1"/>
        <v>8000</v>
      </c>
    </row>
    <row r="11" ht="13.5" thickTop="1"/>
    <row r="12" ht="12.75">
      <c r="A12" t="s">
        <v>22</v>
      </c>
    </row>
    <row r="13" spans="1:37" ht="12.75">
      <c r="A13" t="s">
        <v>23</v>
      </c>
      <c r="B13">
        <v>1500</v>
      </c>
      <c r="C13">
        <v>1400</v>
      </c>
      <c r="D13">
        <f>C13-B13</f>
        <v>-100</v>
      </c>
      <c r="E13">
        <v>2500</v>
      </c>
      <c r="F13">
        <v>3000</v>
      </c>
      <c r="G13">
        <f>F13-E13</f>
        <v>500</v>
      </c>
      <c r="H13">
        <v>2600</v>
      </c>
      <c r="I13">
        <v>3000</v>
      </c>
      <c r="J13">
        <f>I13-H13</f>
        <v>400</v>
      </c>
      <c r="K13">
        <v>3000</v>
      </c>
      <c r="L13">
        <v>3300</v>
      </c>
      <c r="M13">
        <f>L13-K13</f>
        <v>300</v>
      </c>
      <c r="N13">
        <v>3000</v>
      </c>
      <c r="O13">
        <v>2800</v>
      </c>
      <c r="P13">
        <f>O13-N13</f>
        <v>-200</v>
      </c>
      <c r="Q13">
        <v>3300</v>
      </c>
      <c r="R13">
        <v>3000</v>
      </c>
      <c r="S13">
        <f>R13-Q13</f>
        <v>-300</v>
      </c>
      <c r="T13">
        <v>3500</v>
      </c>
      <c r="U13">
        <v>3000</v>
      </c>
      <c r="V13">
        <f>U13-T13</f>
        <v>-500</v>
      </c>
      <c r="W13">
        <v>3500</v>
      </c>
      <c r="X13">
        <v>4000</v>
      </c>
      <c r="Y13">
        <f>X13-W13</f>
        <v>500</v>
      </c>
      <c r="Z13">
        <v>10000</v>
      </c>
      <c r="AA13">
        <v>10000</v>
      </c>
      <c r="AB13">
        <f>AA13-Z13</f>
        <v>0</v>
      </c>
      <c r="AC13">
        <v>5000</v>
      </c>
      <c r="AD13">
        <v>5600</v>
      </c>
      <c r="AE13">
        <f>AD13-AC13</f>
        <v>600</v>
      </c>
      <c r="AF13">
        <v>12000</v>
      </c>
      <c r="AG13">
        <v>12000</v>
      </c>
      <c r="AH13">
        <f>AG13-AF13</f>
        <v>0</v>
      </c>
      <c r="AI13">
        <v>11000</v>
      </c>
      <c r="AJ13">
        <v>11000</v>
      </c>
      <c r="AK13">
        <f>AJ13-AI13</f>
        <v>0</v>
      </c>
    </row>
    <row r="14" spans="1:37" ht="12.75">
      <c r="A14" t="s">
        <v>24</v>
      </c>
      <c r="B14">
        <v>10000</v>
      </c>
      <c r="C14">
        <v>10000</v>
      </c>
      <c r="D14">
        <f aca="true" t="shared" si="2" ref="D14:D25">C14-B14</f>
        <v>0</v>
      </c>
      <c r="E14">
        <v>10000</v>
      </c>
      <c r="F14">
        <v>10000</v>
      </c>
      <c r="G14">
        <f aca="true" t="shared" si="3" ref="G14:G25">F14-E14</f>
        <v>0</v>
      </c>
      <c r="H14">
        <v>10000</v>
      </c>
      <c r="I14">
        <v>10000</v>
      </c>
      <c r="J14">
        <f aca="true" t="shared" si="4" ref="J14:J25">I14-H14</f>
        <v>0</v>
      </c>
      <c r="K14">
        <v>10000</v>
      </c>
      <c r="L14">
        <v>10000</v>
      </c>
      <c r="M14">
        <f aca="true" t="shared" si="5" ref="M14:M25">L14-K14</f>
        <v>0</v>
      </c>
      <c r="N14">
        <v>12000</v>
      </c>
      <c r="O14">
        <v>12000</v>
      </c>
      <c r="P14">
        <f aca="true" t="shared" si="6" ref="P14:P25">O14-N14</f>
        <v>0</v>
      </c>
      <c r="Q14">
        <v>12000</v>
      </c>
      <c r="R14">
        <v>12000</v>
      </c>
      <c r="S14">
        <f aca="true" t="shared" si="7" ref="S14:S25">R14-Q14</f>
        <v>0</v>
      </c>
      <c r="T14">
        <v>12000</v>
      </c>
      <c r="U14">
        <v>12000</v>
      </c>
      <c r="V14">
        <f aca="true" t="shared" si="8" ref="V14:V25">U14-T14</f>
        <v>0</v>
      </c>
      <c r="W14">
        <v>12000</v>
      </c>
      <c r="X14">
        <v>12000</v>
      </c>
      <c r="Y14">
        <f aca="true" t="shared" si="9" ref="Y14:Y25">X14-W14</f>
        <v>0</v>
      </c>
      <c r="Z14">
        <v>12000</v>
      </c>
      <c r="AA14">
        <v>12000</v>
      </c>
      <c r="AB14">
        <f aca="true" t="shared" si="10" ref="AB14:AB25">AA14-Z14</f>
        <v>0</v>
      </c>
      <c r="AC14">
        <v>12000</v>
      </c>
      <c r="AD14">
        <v>12000</v>
      </c>
      <c r="AE14">
        <f aca="true" t="shared" si="11" ref="AE14:AE25">AD14-AC14</f>
        <v>0</v>
      </c>
      <c r="AF14">
        <v>12000</v>
      </c>
      <c r="AG14">
        <v>12000</v>
      </c>
      <c r="AH14">
        <f aca="true" t="shared" si="12" ref="AH14:AH25">AG14-AF14</f>
        <v>0</v>
      </c>
      <c r="AI14">
        <v>12000</v>
      </c>
      <c r="AJ14">
        <v>12000</v>
      </c>
      <c r="AK14">
        <f aca="true" t="shared" si="13" ref="AK14:AK25">AJ14-AI14</f>
        <v>0</v>
      </c>
    </row>
    <row r="15" spans="1:37" ht="12.75">
      <c r="A15" t="s">
        <v>25</v>
      </c>
      <c r="B15">
        <v>2800</v>
      </c>
      <c r="C15">
        <v>2800</v>
      </c>
      <c r="D15">
        <f t="shared" si="2"/>
        <v>0</v>
      </c>
      <c r="E15">
        <v>2800</v>
      </c>
      <c r="F15">
        <v>2800</v>
      </c>
      <c r="G15">
        <f t="shared" si="3"/>
        <v>0</v>
      </c>
      <c r="H15">
        <v>2800</v>
      </c>
      <c r="I15">
        <v>2800</v>
      </c>
      <c r="J15">
        <f t="shared" si="4"/>
        <v>0</v>
      </c>
      <c r="K15">
        <v>2800</v>
      </c>
      <c r="L15">
        <v>2800</v>
      </c>
      <c r="M15">
        <f t="shared" si="5"/>
        <v>0</v>
      </c>
      <c r="N15">
        <f>N14*0.28</f>
        <v>3360.0000000000005</v>
      </c>
      <c r="O15">
        <v>3360</v>
      </c>
      <c r="P15">
        <f t="shared" si="6"/>
        <v>0</v>
      </c>
      <c r="Q15">
        <v>3360</v>
      </c>
      <c r="R15">
        <v>3360</v>
      </c>
      <c r="S15">
        <f t="shared" si="7"/>
        <v>0</v>
      </c>
      <c r="T15">
        <v>3360</v>
      </c>
      <c r="U15">
        <v>3360</v>
      </c>
      <c r="V15">
        <f t="shared" si="8"/>
        <v>0</v>
      </c>
      <c r="W15">
        <v>3360</v>
      </c>
      <c r="X15">
        <v>3360</v>
      </c>
      <c r="Y15">
        <f t="shared" si="9"/>
        <v>0</v>
      </c>
      <c r="Z15">
        <v>3360</v>
      </c>
      <c r="AA15">
        <v>3360</v>
      </c>
      <c r="AB15">
        <f t="shared" si="10"/>
        <v>0</v>
      </c>
      <c r="AC15">
        <v>3360</v>
      </c>
      <c r="AD15">
        <v>3360</v>
      </c>
      <c r="AE15">
        <f t="shared" si="11"/>
        <v>0</v>
      </c>
      <c r="AF15">
        <v>3360</v>
      </c>
      <c r="AG15">
        <v>3360</v>
      </c>
      <c r="AH15">
        <f t="shared" si="12"/>
        <v>0</v>
      </c>
      <c r="AI15">
        <v>3360</v>
      </c>
      <c r="AJ15">
        <v>3360</v>
      </c>
      <c r="AK15">
        <f t="shared" si="13"/>
        <v>0</v>
      </c>
    </row>
    <row r="16" spans="1:37" ht="12.75">
      <c r="A16" t="s">
        <v>26</v>
      </c>
      <c r="B16">
        <v>5000</v>
      </c>
      <c r="C16">
        <v>3800</v>
      </c>
      <c r="D16">
        <f t="shared" si="2"/>
        <v>-1200</v>
      </c>
      <c r="E16">
        <v>3500</v>
      </c>
      <c r="F16">
        <v>2800</v>
      </c>
      <c r="G16">
        <f t="shared" si="3"/>
        <v>-700</v>
      </c>
      <c r="H16">
        <v>8000</v>
      </c>
      <c r="I16">
        <v>8000</v>
      </c>
      <c r="J16">
        <f t="shared" si="4"/>
        <v>0</v>
      </c>
      <c r="K16">
        <v>5000</v>
      </c>
      <c r="L16">
        <v>4800</v>
      </c>
      <c r="M16">
        <f t="shared" si="5"/>
        <v>-200</v>
      </c>
      <c r="N16">
        <v>5000</v>
      </c>
      <c r="O16">
        <v>5100</v>
      </c>
      <c r="P16">
        <f t="shared" si="6"/>
        <v>100</v>
      </c>
      <c r="Q16">
        <v>6500</v>
      </c>
      <c r="R16">
        <v>7000</v>
      </c>
      <c r="S16">
        <f t="shared" si="7"/>
        <v>500</v>
      </c>
      <c r="T16">
        <v>6500</v>
      </c>
      <c r="U16">
        <v>6000</v>
      </c>
      <c r="V16">
        <f t="shared" si="8"/>
        <v>-500</v>
      </c>
      <c r="W16">
        <v>5000</v>
      </c>
      <c r="X16">
        <v>4900</v>
      </c>
      <c r="Y16">
        <f t="shared" si="9"/>
        <v>-100</v>
      </c>
      <c r="Z16">
        <v>5000</v>
      </c>
      <c r="AA16">
        <v>4800</v>
      </c>
      <c r="AB16">
        <f t="shared" si="10"/>
        <v>-200</v>
      </c>
      <c r="AC16">
        <v>5000</v>
      </c>
      <c r="AD16">
        <v>5100</v>
      </c>
      <c r="AE16">
        <f t="shared" si="11"/>
        <v>100</v>
      </c>
      <c r="AF16">
        <v>5000</v>
      </c>
      <c r="AG16">
        <v>4800</v>
      </c>
      <c r="AH16">
        <f t="shared" si="12"/>
        <v>-200</v>
      </c>
      <c r="AI16">
        <v>8500</v>
      </c>
      <c r="AJ16">
        <v>8800</v>
      </c>
      <c r="AK16">
        <f t="shared" si="13"/>
        <v>300</v>
      </c>
    </row>
    <row r="17" spans="1:37" ht="12.75">
      <c r="A17" t="s">
        <v>27</v>
      </c>
      <c r="B17">
        <v>1000</v>
      </c>
      <c r="C17">
        <v>1000</v>
      </c>
      <c r="D17">
        <f t="shared" si="2"/>
        <v>0</v>
      </c>
      <c r="E17">
        <v>1000</v>
      </c>
      <c r="F17">
        <v>1000</v>
      </c>
      <c r="G17">
        <f t="shared" si="3"/>
        <v>0</v>
      </c>
      <c r="H17">
        <v>1000</v>
      </c>
      <c r="I17">
        <v>1000</v>
      </c>
      <c r="J17">
        <f t="shared" si="4"/>
        <v>0</v>
      </c>
      <c r="K17">
        <v>1000</v>
      </c>
      <c r="L17">
        <v>1000</v>
      </c>
      <c r="M17">
        <f t="shared" si="5"/>
        <v>0</v>
      </c>
      <c r="N17">
        <v>1000</v>
      </c>
      <c r="O17">
        <v>1000</v>
      </c>
      <c r="P17">
        <f t="shared" si="6"/>
        <v>0</v>
      </c>
      <c r="Q17">
        <v>1000</v>
      </c>
      <c r="R17">
        <v>1000</v>
      </c>
      <c r="S17">
        <f t="shared" si="7"/>
        <v>0</v>
      </c>
      <c r="T17">
        <v>1000</v>
      </c>
      <c r="U17">
        <v>1000</v>
      </c>
      <c r="V17">
        <f t="shared" si="8"/>
        <v>0</v>
      </c>
      <c r="W17">
        <v>1000</v>
      </c>
      <c r="X17">
        <v>1000</v>
      </c>
      <c r="Y17">
        <f t="shared" si="9"/>
        <v>0</v>
      </c>
      <c r="Z17">
        <v>1000</v>
      </c>
      <c r="AA17">
        <v>1000</v>
      </c>
      <c r="AB17">
        <f t="shared" si="10"/>
        <v>0</v>
      </c>
      <c r="AC17">
        <v>1000</v>
      </c>
      <c r="AD17">
        <v>1000</v>
      </c>
      <c r="AE17">
        <f t="shared" si="11"/>
        <v>0</v>
      </c>
      <c r="AF17">
        <v>1000</v>
      </c>
      <c r="AG17">
        <v>1000</v>
      </c>
      <c r="AH17">
        <f t="shared" si="12"/>
        <v>0</v>
      </c>
      <c r="AI17">
        <v>1000</v>
      </c>
      <c r="AJ17">
        <v>1000</v>
      </c>
      <c r="AK17">
        <f t="shared" si="13"/>
        <v>0</v>
      </c>
    </row>
    <row r="18" spans="1:37" ht="12.75">
      <c r="A18" t="s">
        <v>28</v>
      </c>
      <c r="B18">
        <v>250</v>
      </c>
      <c r="C18">
        <v>250</v>
      </c>
      <c r="D18">
        <f t="shared" si="2"/>
        <v>0</v>
      </c>
      <c r="E18">
        <v>250</v>
      </c>
      <c r="F18">
        <v>250</v>
      </c>
      <c r="G18">
        <f t="shared" si="3"/>
        <v>0</v>
      </c>
      <c r="H18">
        <v>250</v>
      </c>
      <c r="I18">
        <v>250</v>
      </c>
      <c r="J18">
        <f t="shared" si="4"/>
        <v>0</v>
      </c>
      <c r="K18">
        <v>250</v>
      </c>
      <c r="L18">
        <v>250</v>
      </c>
      <c r="M18">
        <f t="shared" si="5"/>
        <v>0</v>
      </c>
      <c r="N18">
        <v>250</v>
      </c>
      <c r="O18">
        <v>250</v>
      </c>
      <c r="P18">
        <f t="shared" si="6"/>
        <v>0</v>
      </c>
      <c r="Q18">
        <v>250</v>
      </c>
      <c r="R18">
        <v>250</v>
      </c>
      <c r="S18">
        <f t="shared" si="7"/>
        <v>0</v>
      </c>
      <c r="T18">
        <v>250</v>
      </c>
      <c r="U18">
        <v>250</v>
      </c>
      <c r="V18">
        <f t="shared" si="8"/>
        <v>0</v>
      </c>
      <c r="W18">
        <v>250</v>
      </c>
      <c r="X18">
        <v>250</v>
      </c>
      <c r="Y18">
        <f t="shared" si="9"/>
        <v>0</v>
      </c>
      <c r="Z18">
        <v>250</v>
      </c>
      <c r="AA18">
        <v>250</v>
      </c>
      <c r="AB18">
        <f t="shared" si="10"/>
        <v>0</v>
      </c>
      <c r="AC18">
        <v>250</v>
      </c>
      <c r="AD18">
        <v>250</v>
      </c>
      <c r="AE18">
        <f t="shared" si="11"/>
        <v>0</v>
      </c>
      <c r="AF18">
        <v>250</v>
      </c>
      <c r="AG18">
        <v>250</v>
      </c>
      <c r="AH18">
        <f t="shared" si="12"/>
        <v>0</v>
      </c>
      <c r="AI18">
        <v>250</v>
      </c>
      <c r="AJ18">
        <v>250</v>
      </c>
      <c r="AK18">
        <f t="shared" si="13"/>
        <v>0</v>
      </c>
    </row>
    <row r="19" spans="1:37" ht="12.75">
      <c r="A19" t="s">
        <v>44</v>
      </c>
      <c r="B19">
        <v>1000</v>
      </c>
      <c r="C19">
        <v>1000</v>
      </c>
      <c r="D19">
        <f t="shared" si="2"/>
        <v>0</v>
      </c>
      <c r="E19">
        <v>1000</v>
      </c>
      <c r="F19">
        <v>1000</v>
      </c>
      <c r="G19">
        <f t="shared" si="3"/>
        <v>0</v>
      </c>
      <c r="H19">
        <v>1000</v>
      </c>
      <c r="I19">
        <v>1000</v>
      </c>
      <c r="J19">
        <f t="shared" si="4"/>
        <v>0</v>
      </c>
      <c r="K19">
        <v>1000</v>
      </c>
      <c r="L19">
        <v>1000</v>
      </c>
      <c r="M19">
        <f t="shared" si="5"/>
        <v>0</v>
      </c>
      <c r="N19">
        <v>1000</v>
      </c>
      <c r="O19">
        <v>1000</v>
      </c>
      <c r="P19">
        <f t="shared" si="6"/>
        <v>0</v>
      </c>
      <c r="Q19">
        <v>1000</v>
      </c>
      <c r="R19">
        <v>1000</v>
      </c>
      <c r="S19">
        <f t="shared" si="7"/>
        <v>0</v>
      </c>
      <c r="T19">
        <v>1000</v>
      </c>
      <c r="U19">
        <v>1000</v>
      </c>
      <c r="V19">
        <f t="shared" si="8"/>
        <v>0</v>
      </c>
      <c r="W19">
        <v>1000</v>
      </c>
      <c r="X19">
        <v>1000</v>
      </c>
      <c r="Y19">
        <f t="shared" si="9"/>
        <v>0</v>
      </c>
      <c r="Z19">
        <v>1000</v>
      </c>
      <c r="AA19">
        <v>1000</v>
      </c>
      <c r="AB19">
        <f t="shared" si="10"/>
        <v>0</v>
      </c>
      <c r="AC19">
        <v>1000</v>
      </c>
      <c r="AD19">
        <v>1000</v>
      </c>
      <c r="AE19">
        <f t="shared" si="11"/>
        <v>0</v>
      </c>
      <c r="AF19">
        <v>1000</v>
      </c>
      <c r="AG19">
        <v>1000</v>
      </c>
      <c r="AH19">
        <f t="shared" si="12"/>
        <v>0</v>
      </c>
      <c r="AI19">
        <v>1000</v>
      </c>
      <c r="AJ19">
        <v>1000</v>
      </c>
      <c r="AK19">
        <f t="shared" si="13"/>
        <v>0</v>
      </c>
    </row>
    <row r="20" spans="1:37" ht="12.75">
      <c r="A20" t="s">
        <v>30</v>
      </c>
      <c r="B20">
        <v>300</v>
      </c>
      <c r="C20">
        <v>300</v>
      </c>
      <c r="D20">
        <f t="shared" si="2"/>
        <v>0</v>
      </c>
      <c r="E20">
        <v>300</v>
      </c>
      <c r="F20">
        <v>300</v>
      </c>
      <c r="G20">
        <f t="shared" si="3"/>
        <v>0</v>
      </c>
      <c r="H20">
        <v>300</v>
      </c>
      <c r="I20">
        <v>300</v>
      </c>
      <c r="J20">
        <f t="shared" si="4"/>
        <v>0</v>
      </c>
      <c r="K20">
        <v>300</v>
      </c>
      <c r="L20">
        <v>300</v>
      </c>
      <c r="M20">
        <f t="shared" si="5"/>
        <v>0</v>
      </c>
      <c r="N20">
        <v>300</v>
      </c>
      <c r="O20">
        <v>300</v>
      </c>
      <c r="P20">
        <f t="shared" si="6"/>
        <v>0</v>
      </c>
      <c r="Q20">
        <v>300</v>
      </c>
      <c r="R20">
        <v>300</v>
      </c>
      <c r="S20">
        <f t="shared" si="7"/>
        <v>0</v>
      </c>
      <c r="T20">
        <v>300</v>
      </c>
      <c r="U20">
        <v>300</v>
      </c>
      <c r="V20">
        <f t="shared" si="8"/>
        <v>0</v>
      </c>
      <c r="W20">
        <v>300</v>
      </c>
      <c r="X20">
        <v>300</v>
      </c>
      <c r="Y20">
        <f t="shared" si="9"/>
        <v>0</v>
      </c>
      <c r="Z20">
        <v>300</v>
      </c>
      <c r="AA20">
        <v>300</v>
      </c>
      <c r="AB20">
        <f t="shared" si="10"/>
        <v>0</v>
      </c>
      <c r="AC20">
        <v>300</v>
      </c>
      <c r="AD20">
        <v>300</v>
      </c>
      <c r="AE20">
        <f t="shared" si="11"/>
        <v>0</v>
      </c>
      <c r="AF20">
        <v>300</v>
      </c>
      <c r="AG20">
        <v>300</v>
      </c>
      <c r="AH20">
        <f t="shared" si="12"/>
        <v>0</v>
      </c>
      <c r="AI20">
        <v>300</v>
      </c>
      <c r="AJ20">
        <v>300</v>
      </c>
      <c r="AK20">
        <f t="shared" si="13"/>
        <v>0</v>
      </c>
    </row>
    <row r="21" spans="1:37" ht="12.75">
      <c r="A21" t="s">
        <v>31</v>
      </c>
      <c r="B21">
        <v>300</v>
      </c>
      <c r="C21">
        <v>300</v>
      </c>
      <c r="D21">
        <f t="shared" si="2"/>
        <v>0</v>
      </c>
      <c r="E21">
        <v>300</v>
      </c>
      <c r="F21">
        <v>300</v>
      </c>
      <c r="G21">
        <f t="shared" si="3"/>
        <v>0</v>
      </c>
      <c r="H21">
        <v>300</v>
      </c>
      <c r="I21">
        <v>300</v>
      </c>
      <c r="J21">
        <f t="shared" si="4"/>
        <v>0</v>
      </c>
      <c r="K21">
        <v>300</v>
      </c>
      <c r="L21">
        <v>300</v>
      </c>
      <c r="M21">
        <f t="shared" si="5"/>
        <v>0</v>
      </c>
      <c r="N21">
        <v>300</v>
      </c>
      <c r="O21">
        <v>300</v>
      </c>
      <c r="P21">
        <f t="shared" si="6"/>
        <v>0</v>
      </c>
      <c r="Q21">
        <v>300</v>
      </c>
      <c r="R21">
        <v>300</v>
      </c>
      <c r="S21">
        <f t="shared" si="7"/>
        <v>0</v>
      </c>
      <c r="T21">
        <v>300</v>
      </c>
      <c r="U21">
        <v>300</v>
      </c>
      <c r="V21">
        <f t="shared" si="8"/>
        <v>0</v>
      </c>
      <c r="W21">
        <v>300</v>
      </c>
      <c r="X21">
        <v>300</v>
      </c>
      <c r="Y21">
        <f t="shared" si="9"/>
        <v>0</v>
      </c>
      <c r="Z21">
        <v>300</v>
      </c>
      <c r="AA21">
        <v>300</v>
      </c>
      <c r="AB21">
        <f t="shared" si="10"/>
        <v>0</v>
      </c>
      <c r="AC21">
        <v>300</v>
      </c>
      <c r="AD21">
        <v>300</v>
      </c>
      <c r="AE21">
        <f t="shared" si="11"/>
        <v>0</v>
      </c>
      <c r="AF21">
        <v>300</v>
      </c>
      <c r="AG21">
        <v>300</v>
      </c>
      <c r="AH21">
        <f t="shared" si="12"/>
        <v>0</v>
      </c>
      <c r="AI21">
        <v>300</v>
      </c>
      <c r="AJ21">
        <v>300</v>
      </c>
      <c r="AK21">
        <f t="shared" si="13"/>
        <v>0</v>
      </c>
    </row>
    <row r="22" spans="1:37" ht="12.75">
      <c r="A22" t="s">
        <v>33</v>
      </c>
      <c r="B22">
        <v>1000</v>
      </c>
      <c r="C22">
        <v>1000</v>
      </c>
      <c r="D22">
        <f t="shared" si="2"/>
        <v>0</v>
      </c>
      <c r="E22">
        <v>1000</v>
      </c>
      <c r="F22">
        <v>1000</v>
      </c>
      <c r="G22">
        <f t="shared" si="3"/>
        <v>0</v>
      </c>
      <c r="H22">
        <v>1000</v>
      </c>
      <c r="I22">
        <v>1000</v>
      </c>
      <c r="J22">
        <f t="shared" si="4"/>
        <v>0</v>
      </c>
      <c r="K22">
        <v>1000</v>
      </c>
      <c r="L22">
        <v>1000</v>
      </c>
      <c r="M22">
        <f t="shared" si="5"/>
        <v>0</v>
      </c>
      <c r="N22">
        <v>1000</v>
      </c>
      <c r="O22">
        <v>1000</v>
      </c>
      <c r="P22">
        <f t="shared" si="6"/>
        <v>0</v>
      </c>
      <c r="Q22">
        <v>1000</v>
      </c>
      <c r="R22">
        <v>1000</v>
      </c>
      <c r="S22">
        <f t="shared" si="7"/>
        <v>0</v>
      </c>
      <c r="T22">
        <v>1000</v>
      </c>
      <c r="U22">
        <v>1000</v>
      </c>
      <c r="V22">
        <f t="shared" si="8"/>
        <v>0</v>
      </c>
      <c r="W22">
        <v>1000</v>
      </c>
      <c r="X22">
        <v>1000</v>
      </c>
      <c r="Y22">
        <f t="shared" si="9"/>
        <v>0</v>
      </c>
      <c r="Z22">
        <v>1000</v>
      </c>
      <c r="AA22">
        <v>1000</v>
      </c>
      <c r="AB22">
        <f t="shared" si="10"/>
        <v>0</v>
      </c>
      <c r="AC22">
        <v>1000</v>
      </c>
      <c r="AD22">
        <v>1000</v>
      </c>
      <c r="AE22">
        <f t="shared" si="11"/>
        <v>0</v>
      </c>
      <c r="AF22">
        <v>1000</v>
      </c>
      <c r="AG22">
        <v>1000</v>
      </c>
      <c r="AH22">
        <f t="shared" si="12"/>
        <v>0</v>
      </c>
      <c r="AI22">
        <v>1000</v>
      </c>
      <c r="AJ22">
        <v>1000</v>
      </c>
      <c r="AK22">
        <f t="shared" si="13"/>
        <v>0</v>
      </c>
    </row>
    <row r="23" spans="1:37" ht="12.75">
      <c r="A23" t="s">
        <v>34</v>
      </c>
      <c r="B23">
        <v>800</v>
      </c>
      <c r="C23">
        <v>800</v>
      </c>
      <c r="D23">
        <f t="shared" si="2"/>
        <v>0</v>
      </c>
      <c r="E23">
        <v>800</v>
      </c>
      <c r="F23">
        <v>800</v>
      </c>
      <c r="G23">
        <f t="shared" si="3"/>
        <v>0</v>
      </c>
      <c r="H23">
        <v>800</v>
      </c>
      <c r="I23">
        <v>800</v>
      </c>
      <c r="J23">
        <f t="shared" si="4"/>
        <v>0</v>
      </c>
      <c r="K23">
        <v>800</v>
      </c>
      <c r="L23">
        <v>800</v>
      </c>
      <c r="M23">
        <f t="shared" si="5"/>
        <v>0</v>
      </c>
      <c r="N23">
        <v>800</v>
      </c>
      <c r="O23">
        <v>800</v>
      </c>
      <c r="P23">
        <f t="shared" si="6"/>
        <v>0</v>
      </c>
      <c r="Q23">
        <v>800</v>
      </c>
      <c r="R23">
        <v>800</v>
      </c>
      <c r="S23">
        <f t="shared" si="7"/>
        <v>0</v>
      </c>
      <c r="T23">
        <v>800</v>
      </c>
      <c r="U23">
        <v>800</v>
      </c>
      <c r="V23">
        <f t="shared" si="8"/>
        <v>0</v>
      </c>
      <c r="W23">
        <v>800</v>
      </c>
      <c r="X23">
        <v>800</v>
      </c>
      <c r="Y23">
        <f t="shared" si="9"/>
        <v>0</v>
      </c>
      <c r="Z23">
        <v>800</v>
      </c>
      <c r="AA23">
        <v>800</v>
      </c>
      <c r="AB23">
        <f t="shared" si="10"/>
        <v>0</v>
      </c>
      <c r="AC23">
        <v>800</v>
      </c>
      <c r="AD23">
        <v>800</v>
      </c>
      <c r="AE23">
        <f t="shared" si="11"/>
        <v>0</v>
      </c>
      <c r="AF23">
        <v>800</v>
      </c>
      <c r="AG23">
        <v>800</v>
      </c>
      <c r="AH23">
        <f t="shared" si="12"/>
        <v>0</v>
      </c>
      <c r="AI23">
        <v>800</v>
      </c>
      <c r="AJ23">
        <v>800</v>
      </c>
      <c r="AK23">
        <f t="shared" si="13"/>
        <v>0</v>
      </c>
    </row>
    <row r="24" spans="1:37" ht="12.75">
      <c r="A24" t="s">
        <v>32</v>
      </c>
      <c r="B24">
        <v>500</v>
      </c>
      <c r="C24">
        <v>1000</v>
      </c>
      <c r="D24">
        <f t="shared" si="2"/>
        <v>500</v>
      </c>
      <c r="E24">
        <v>750</v>
      </c>
      <c r="F24">
        <v>1000</v>
      </c>
      <c r="G24">
        <f t="shared" si="3"/>
        <v>250</v>
      </c>
      <c r="H24">
        <v>750</v>
      </c>
      <c r="I24">
        <v>1000</v>
      </c>
      <c r="J24">
        <f t="shared" si="4"/>
        <v>250</v>
      </c>
      <c r="K24">
        <v>1000</v>
      </c>
      <c r="L24">
        <v>900</v>
      </c>
      <c r="M24">
        <f t="shared" si="5"/>
        <v>-100</v>
      </c>
      <c r="N24">
        <v>1200</v>
      </c>
      <c r="O24">
        <v>1000</v>
      </c>
      <c r="P24">
        <f t="shared" si="6"/>
        <v>-200</v>
      </c>
      <c r="Q24">
        <v>1200</v>
      </c>
      <c r="R24">
        <v>1000</v>
      </c>
      <c r="S24">
        <f t="shared" si="7"/>
        <v>-200</v>
      </c>
      <c r="T24">
        <v>1200</v>
      </c>
      <c r="U24">
        <v>1000</v>
      </c>
      <c r="V24">
        <f t="shared" si="8"/>
        <v>-200</v>
      </c>
      <c r="W24">
        <v>1200</v>
      </c>
      <c r="X24">
        <v>1300</v>
      </c>
      <c r="Y24">
        <f t="shared" si="9"/>
        <v>100</v>
      </c>
      <c r="Z24">
        <v>1200</v>
      </c>
      <c r="AA24">
        <v>1000</v>
      </c>
      <c r="AB24">
        <f t="shared" si="10"/>
        <v>-200</v>
      </c>
      <c r="AC24">
        <v>1200</v>
      </c>
      <c r="AD24">
        <v>900</v>
      </c>
      <c r="AE24">
        <f t="shared" si="11"/>
        <v>-300</v>
      </c>
      <c r="AF24">
        <v>1200</v>
      </c>
      <c r="AG24">
        <v>800</v>
      </c>
      <c r="AH24">
        <f t="shared" si="12"/>
        <v>-400</v>
      </c>
      <c r="AI24">
        <v>1200</v>
      </c>
      <c r="AJ24">
        <v>990</v>
      </c>
      <c r="AK24">
        <f t="shared" si="13"/>
        <v>-210</v>
      </c>
    </row>
    <row r="25" spans="1:37" s="1" customFormat="1" ht="12.75">
      <c r="A25" s="1" t="s">
        <v>35</v>
      </c>
      <c r="B25" s="1">
        <v>1000</v>
      </c>
      <c r="C25" s="1">
        <v>1000</v>
      </c>
      <c r="D25">
        <f t="shared" si="2"/>
        <v>0</v>
      </c>
      <c r="E25" s="1">
        <v>2000</v>
      </c>
      <c r="F25" s="1">
        <v>2000</v>
      </c>
      <c r="G25">
        <f t="shared" si="3"/>
        <v>0</v>
      </c>
      <c r="H25" s="1">
        <v>2000</v>
      </c>
      <c r="I25" s="1">
        <v>2000</v>
      </c>
      <c r="J25">
        <f t="shared" si="4"/>
        <v>0</v>
      </c>
      <c r="K25" s="1">
        <v>2000</v>
      </c>
      <c r="L25" s="1">
        <v>2000</v>
      </c>
      <c r="M25">
        <f t="shared" si="5"/>
        <v>0</v>
      </c>
      <c r="N25" s="1">
        <v>2000</v>
      </c>
      <c r="O25" s="1">
        <v>2000</v>
      </c>
      <c r="P25">
        <f t="shared" si="6"/>
        <v>0</v>
      </c>
      <c r="Q25" s="1">
        <v>2000</v>
      </c>
      <c r="R25" s="1">
        <v>2000</v>
      </c>
      <c r="S25">
        <f t="shared" si="7"/>
        <v>0</v>
      </c>
      <c r="T25" s="1">
        <v>2500</v>
      </c>
      <c r="U25" s="1">
        <v>2000</v>
      </c>
      <c r="V25">
        <f t="shared" si="8"/>
        <v>-500</v>
      </c>
      <c r="W25" s="1">
        <v>2500</v>
      </c>
      <c r="X25" s="1">
        <v>2500</v>
      </c>
      <c r="Y25">
        <f t="shared" si="9"/>
        <v>0</v>
      </c>
      <c r="Z25" s="1">
        <v>2500</v>
      </c>
      <c r="AA25" s="1">
        <v>2500</v>
      </c>
      <c r="AB25">
        <f t="shared" si="10"/>
        <v>0</v>
      </c>
      <c r="AC25" s="1">
        <v>2500</v>
      </c>
      <c r="AD25" s="1">
        <v>2500</v>
      </c>
      <c r="AE25">
        <f t="shared" si="11"/>
        <v>0</v>
      </c>
      <c r="AF25" s="1">
        <v>2500</v>
      </c>
      <c r="AG25" s="1">
        <v>2500</v>
      </c>
      <c r="AH25">
        <f t="shared" si="12"/>
        <v>0</v>
      </c>
      <c r="AI25" s="1">
        <v>2500</v>
      </c>
      <c r="AJ25" s="1">
        <v>2500</v>
      </c>
      <c r="AK25">
        <f t="shared" si="13"/>
        <v>0</v>
      </c>
    </row>
    <row r="26" spans="1:37" s="5" customFormat="1" ht="12.75">
      <c r="A26" s="5" t="s">
        <v>36</v>
      </c>
      <c r="B26" s="5">
        <f aca="true" t="shared" si="14" ref="B26:AK26">SUM(B13:B25)</f>
        <v>25450</v>
      </c>
      <c r="C26" s="5">
        <f t="shared" si="14"/>
        <v>24650</v>
      </c>
      <c r="D26" s="5">
        <f t="shared" si="14"/>
        <v>-800</v>
      </c>
      <c r="E26" s="5">
        <f t="shared" si="14"/>
        <v>26200</v>
      </c>
      <c r="F26" s="5">
        <f t="shared" si="14"/>
        <v>26250</v>
      </c>
      <c r="G26" s="5">
        <f t="shared" si="14"/>
        <v>50</v>
      </c>
      <c r="H26" s="5">
        <f t="shared" si="14"/>
        <v>30800</v>
      </c>
      <c r="I26" s="5">
        <f t="shared" si="14"/>
        <v>31450</v>
      </c>
      <c r="J26" s="5">
        <f t="shared" si="14"/>
        <v>650</v>
      </c>
      <c r="K26" s="5">
        <f t="shared" si="14"/>
        <v>28450</v>
      </c>
      <c r="L26" s="5">
        <f t="shared" si="14"/>
        <v>28450</v>
      </c>
      <c r="M26" s="5">
        <f t="shared" si="14"/>
        <v>0</v>
      </c>
      <c r="N26" s="5">
        <f t="shared" si="14"/>
        <v>31210</v>
      </c>
      <c r="O26" s="5">
        <f t="shared" si="14"/>
        <v>30910</v>
      </c>
      <c r="P26" s="5">
        <f t="shared" si="14"/>
        <v>-300</v>
      </c>
      <c r="Q26" s="5">
        <f t="shared" si="14"/>
        <v>33010</v>
      </c>
      <c r="R26" s="5">
        <f t="shared" si="14"/>
        <v>33010</v>
      </c>
      <c r="S26" s="5">
        <f t="shared" si="14"/>
        <v>0</v>
      </c>
      <c r="T26" s="5">
        <f t="shared" si="14"/>
        <v>33710</v>
      </c>
      <c r="U26" s="5">
        <f t="shared" si="14"/>
        <v>32010</v>
      </c>
      <c r="V26" s="5">
        <f t="shared" si="14"/>
        <v>-1700</v>
      </c>
      <c r="W26" s="5">
        <f t="shared" si="14"/>
        <v>32210</v>
      </c>
      <c r="X26" s="5">
        <f t="shared" si="14"/>
        <v>32710</v>
      </c>
      <c r="Y26" s="5">
        <f t="shared" si="14"/>
        <v>500</v>
      </c>
      <c r="Z26" s="5">
        <f t="shared" si="14"/>
        <v>38710</v>
      </c>
      <c r="AA26" s="5">
        <f t="shared" si="14"/>
        <v>38310</v>
      </c>
      <c r="AB26" s="5">
        <f t="shared" si="14"/>
        <v>-400</v>
      </c>
      <c r="AC26" s="5">
        <f t="shared" si="14"/>
        <v>33710</v>
      </c>
      <c r="AD26" s="5">
        <f t="shared" si="14"/>
        <v>34110</v>
      </c>
      <c r="AE26" s="5">
        <f t="shared" si="14"/>
        <v>400</v>
      </c>
      <c r="AF26" s="5">
        <f t="shared" si="14"/>
        <v>40710</v>
      </c>
      <c r="AG26" s="5">
        <f t="shared" si="14"/>
        <v>40110</v>
      </c>
      <c r="AH26" s="5">
        <f t="shared" si="14"/>
        <v>-600</v>
      </c>
      <c r="AI26" s="5">
        <f t="shared" si="14"/>
        <v>43210</v>
      </c>
      <c r="AJ26" s="5">
        <f t="shared" si="14"/>
        <v>43300</v>
      </c>
      <c r="AK26" s="5">
        <f t="shared" si="14"/>
        <v>90</v>
      </c>
    </row>
    <row r="28" spans="1:37" s="4" customFormat="1" ht="13.5" thickBot="1">
      <c r="A28" s="4" t="s">
        <v>37</v>
      </c>
      <c r="B28" s="4">
        <f aca="true" t="shared" si="15" ref="B28:AK28">B10-B26</f>
        <v>42050</v>
      </c>
      <c r="C28" s="4">
        <f t="shared" si="15"/>
        <v>44350</v>
      </c>
      <c r="D28" s="4">
        <f t="shared" si="15"/>
        <v>2300</v>
      </c>
      <c r="E28" s="4">
        <f t="shared" si="15"/>
        <v>29850</v>
      </c>
      <c r="F28" s="4">
        <f t="shared" si="15"/>
        <v>29100</v>
      </c>
      <c r="G28" s="4">
        <f t="shared" si="15"/>
        <v>-750</v>
      </c>
      <c r="H28" s="4">
        <f t="shared" si="15"/>
        <v>19050</v>
      </c>
      <c r="I28" s="4">
        <f t="shared" si="15"/>
        <v>19250</v>
      </c>
      <c r="J28" s="4">
        <f t="shared" si="15"/>
        <v>200</v>
      </c>
      <c r="K28" s="4">
        <f t="shared" si="15"/>
        <v>21100</v>
      </c>
      <c r="L28" s="4">
        <f t="shared" si="15"/>
        <v>22300</v>
      </c>
      <c r="M28" s="4">
        <f t="shared" si="15"/>
        <v>1200</v>
      </c>
      <c r="N28" s="4">
        <f t="shared" si="15"/>
        <v>24090</v>
      </c>
      <c r="O28" s="4">
        <f t="shared" si="15"/>
        <v>25390</v>
      </c>
      <c r="P28" s="4">
        <f t="shared" si="15"/>
        <v>1300</v>
      </c>
      <c r="Q28" s="4">
        <f t="shared" si="15"/>
        <v>26080</v>
      </c>
      <c r="R28" s="4">
        <f t="shared" si="15"/>
        <v>25080</v>
      </c>
      <c r="S28" s="4">
        <f t="shared" si="15"/>
        <v>-1000</v>
      </c>
      <c r="T28" s="4">
        <f t="shared" si="15"/>
        <v>29870</v>
      </c>
      <c r="U28" s="4">
        <f t="shared" si="15"/>
        <v>32070</v>
      </c>
      <c r="V28" s="4">
        <f t="shared" si="15"/>
        <v>2200</v>
      </c>
      <c r="W28" s="4">
        <f t="shared" si="15"/>
        <v>37360</v>
      </c>
      <c r="X28" s="4">
        <f t="shared" si="15"/>
        <v>40860</v>
      </c>
      <c r="Y28" s="4">
        <f t="shared" si="15"/>
        <v>3500</v>
      </c>
      <c r="Z28" s="4">
        <f t="shared" si="15"/>
        <v>39150</v>
      </c>
      <c r="AA28" s="4">
        <f t="shared" si="15"/>
        <v>42450</v>
      </c>
      <c r="AB28" s="4">
        <f t="shared" si="15"/>
        <v>3300</v>
      </c>
      <c r="AC28" s="4">
        <f t="shared" si="15"/>
        <v>48640</v>
      </c>
      <c r="AD28" s="4">
        <f t="shared" si="15"/>
        <v>53340</v>
      </c>
      <c r="AE28" s="4">
        <f t="shared" si="15"/>
        <v>4700</v>
      </c>
      <c r="AF28" s="4">
        <f t="shared" si="15"/>
        <v>52430</v>
      </c>
      <c r="AG28" s="4">
        <f t="shared" si="15"/>
        <v>58730</v>
      </c>
      <c r="AH28" s="4">
        <f t="shared" si="15"/>
        <v>6300</v>
      </c>
      <c r="AI28" s="4">
        <f t="shared" si="15"/>
        <v>55520</v>
      </c>
      <c r="AJ28" s="4">
        <f t="shared" si="15"/>
        <v>63430</v>
      </c>
      <c r="AK28" s="4">
        <f t="shared" si="15"/>
        <v>7910</v>
      </c>
    </row>
    <row r="29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2" sqref="A12"/>
    </sheetView>
  </sheetViews>
  <sheetFormatPr defaultColWidth="9.140625" defaultRowHeight="12.75"/>
  <cols>
    <col min="1" max="1" width="40.140625" style="0" customWidth="1"/>
  </cols>
  <sheetData>
    <row r="1" ht="12.75">
      <c r="A1" s="2" t="s">
        <v>0</v>
      </c>
    </row>
    <row r="2" spans="2:13" s="2" customFormat="1" ht="12.75">
      <c r="B2" s="6" t="s">
        <v>38</v>
      </c>
      <c r="C2" s="6"/>
      <c r="D2" s="6"/>
      <c r="E2" s="6" t="s">
        <v>39</v>
      </c>
      <c r="F2" s="6"/>
      <c r="G2" s="6"/>
      <c r="H2" s="6" t="s">
        <v>40</v>
      </c>
      <c r="I2" s="6"/>
      <c r="J2" s="6"/>
      <c r="K2" s="6" t="s">
        <v>41</v>
      </c>
      <c r="L2" s="6"/>
      <c r="M2" s="6"/>
    </row>
    <row r="3" spans="1:13" s="2" customFormat="1" ht="12.75">
      <c r="A3" s="2" t="s">
        <v>1</v>
      </c>
      <c r="B3" s="2" t="s">
        <v>2</v>
      </c>
      <c r="C3" s="2" t="s">
        <v>3</v>
      </c>
      <c r="D3" s="2" t="s">
        <v>43</v>
      </c>
      <c r="E3" s="2" t="s">
        <v>2</v>
      </c>
      <c r="F3" s="2" t="s">
        <v>3</v>
      </c>
      <c r="G3" s="2" t="s">
        <v>43</v>
      </c>
      <c r="H3" s="2" t="s">
        <v>2</v>
      </c>
      <c r="I3" s="2" t="s">
        <v>3</v>
      </c>
      <c r="J3" s="2" t="s">
        <v>43</v>
      </c>
      <c r="K3" s="2" t="s">
        <v>2</v>
      </c>
      <c r="L3" s="2" t="s">
        <v>3</v>
      </c>
      <c r="M3" s="2" t="s">
        <v>43</v>
      </c>
    </row>
    <row r="4" spans="1:13" ht="12.75">
      <c r="A4" t="s">
        <v>42</v>
      </c>
      <c r="B4">
        <f>'yr 1 - monthly'!AJ28</f>
        <v>63430</v>
      </c>
      <c r="C4">
        <f>'yr 1 - monthly'!AJ28</f>
        <v>63430</v>
      </c>
      <c r="D4">
        <f>C4-B4</f>
        <v>0</v>
      </c>
      <c r="E4">
        <f>B28</f>
        <v>53130</v>
      </c>
      <c r="F4">
        <f>C28</f>
        <v>54330</v>
      </c>
      <c r="G4">
        <f>F4-E4</f>
        <v>1200</v>
      </c>
      <c r="H4">
        <f>E28</f>
        <v>82830</v>
      </c>
      <c r="I4">
        <f>F28</f>
        <v>86730</v>
      </c>
      <c r="J4">
        <f>I4-H4</f>
        <v>3900</v>
      </c>
      <c r="K4">
        <f>H28</f>
        <v>133330</v>
      </c>
      <c r="L4">
        <f>I28</f>
        <v>141430</v>
      </c>
      <c r="M4">
        <f>L4-K4</f>
        <v>8100</v>
      </c>
    </row>
    <row r="5" ht="12.75">
      <c r="A5" t="s">
        <v>16</v>
      </c>
    </row>
    <row r="6" spans="1:13" ht="12.75">
      <c r="A6" t="s">
        <v>17</v>
      </c>
      <c r="B6">
        <v>120000</v>
      </c>
      <c r="C6">
        <v>125000</v>
      </c>
      <c r="D6">
        <f>C6-B6</f>
        <v>5000</v>
      </c>
      <c r="E6">
        <v>150000</v>
      </c>
      <c r="F6">
        <v>152000</v>
      </c>
      <c r="G6">
        <f>F6-E6</f>
        <v>2000</v>
      </c>
      <c r="H6">
        <v>180000</v>
      </c>
      <c r="I6">
        <v>181000</v>
      </c>
      <c r="J6">
        <f>I6-H6</f>
        <v>1000</v>
      </c>
      <c r="K6">
        <v>200000</v>
      </c>
      <c r="L6">
        <v>198000</v>
      </c>
      <c r="M6">
        <f>L6-K6</f>
        <v>-2000</v>
      </c>
    </row>
    <row r="7" spans="1:13" ht="12.75">
      <c r="A7" t="s">
        <v>18</v>
      </c>
      <c r="B7">
        <v>40000</v>
      </c>
      <c r="C7">
        <v>38000</v>
      </c>
      <c r="D7">
        <f>C7-B7</f>
        <v>-2000</v>
      </c>
      <c r="E7">
        <v>50000</v>
      </c>
      <c r="F7">
        <v>51000</v>
      </c>
      <c r="G7">
        <f>F7-E7</f>
        <v>1000</v>
      </c>
      <c r="H7">
        <v>70000</v>
      </c>
      <c r="I7">
        <v>69000</v>
      </c>
      <c r="J7">
        <f>I7-H7</f>
        <v>-1000</v>
      </c>
      <c r="K7">
        <v>80000</v>
      </c>
      <c r="L7">
        <v>82000</v>
      </c>
      <c r="M7">
        <f>L7-K7</f>
        <v>2000</v>
      </c>
    </row>
    <row r="8" spans="1:13" ht="12.75">
      <c r="A8" s="1" t="s">
        <v>19</v>
      </c>
      <c r="B8" s="1">
        <v>0</v>
      </c>
      <c r="C8" s="1">
        <v>0</v>
      </c>
      <c r="D8" s="1">
        <f>C8-B8</f>
        <v>0</v>
      </c>
      <c r="E8" s="1">
        <v>0</v>
      </c>
      <c r="F8" s="1"/>
      <c r="G8" s="1">
        <f>F8-E8</f>
        <v>0</v>
      </c>
      <c r="H8" s="1"/>
      <c r="I8" s="1"/>
      <c r="J8" s="1">
        <f>I8-H8</f>
        <v>0</v>
      </c>
      <c r="K8" s="1"/>
      <c r="L8" s="1"/>
      <c r="M8" s="1">
        <f>L8-K8</f>
        <v>0</v>
      </c>
    </row>
    <row r="9" spans="1:13" s="1" customFormat="1" ht="12.75">
      <c r="A9" s="1" t="s">
        <v>20</v>
      </c>
      <c r="B9" s="1">
        <f aca="true" t="shared" si="0" ref="B9:M9">SUM(B6:B8)</f>
        <v>160000</v>
      </c>
      <c r="C9" s="1">
        <f t="shared" si="0"/>
        <v>163000</v>
      </c>
      <c r="D9" s="1">
        <f t="shared" si="0"/>
        <v>3000</v>
      </c>
      <c r="E9" s="1">
        <f t="shared" si="0"/>
        <v>200000</v>
      </c>
      <c r="F9" s="1">
        <f t="shared" si="0"/>
        <v>203000</v>
      </c>
      <c r="G9" s="1">
        <f t="shared" si="0"/>
        <v>3000</v>
      </c>
      <c r="H9" s="1">
        <f t="shared" si="0"/>
        <v>250000</v>
      </c>
      <c r="I9" s="1">
        <f t="shared" si="0"/>
        <v>250000</v>
      </c>
      <c r="J9" s="1">
        <f t="shared" si="0"/>
        <v>0</v>
      </c>
      <c r="K9" s="1">
        <f t="shared" si="0"/>
        <v>280000</v>
      </c>
      <c r="L9" s="1">
        <f t="shared" si="0"/>
        <v>280000</v>
      </c>
      <c r="M9" s="1">
        <f t="shared" si="0"/>
        <v>0</v>
      </c>
    </row>
    <row r="10" spans="1:13" ht="13.5" thickBot="1">
      <c r="A10" s="3" t="s">
        <v>21</v>
      </c>
      <c r="B10" s="3">
        <f aca="true" t="shared" si="1" ref="B10:M10">B9+B4</f>
        <v>223430</v>
      </c>
      <c r="C10" s="3">
        <f t="shared" si="1"/>
        <v>226430</v>
      </c>
      <c r="D10" s="3">
        <f t="shared" si="1"/>
        <v>3000</v>
      </c>
      <c r="E10" s="3">
        <f t="shared" si="1"/>
        <v>253130</v>
      </c>
      <c r="F10" s="3">
        <f t="shared" si="1"/>
        <v>257330</v>
      </c>
      <c r="G10" s="3">
        <f t="shared" si="1"/>
        <v>4200</v>
      </c>
      <c r="H10" s="3">
        <f t="shared" si="1"/>
        <v>332830</v>
      </c>
      <c r="I10" s="3">
        <f t="shared" si="1"/>
        <v>336730</v>
      </c>
      <c r="J10" s="3">
        <f t="shared" si="1"/>
        <v>3900</v>
      </c>
      <c r="K10" s="3">
        <f t="shared" si="1"/>
        <v>413330</v>
      </c>
      <c r="L10" s="3">
        <f t="shared" si="1"/>
        <v>421430</v>
      </c>
      <c r="M10" s="3">
        <f t="shared" si="1"/>
        <v>8100</v>
      </c>
    </row>
    <row r="11" ht="13.5" thickTop="1"/>
    <row r="12" ht="12.75">
      <c r="A12" s="2" t="s">
        <v>22</v>
      </c>
    </row>
    <row r="13" spans="1:13" ht="12.75">
      <c r="A13" t="s">
        <v>23</v>
      </c>
      <c r="B13">
        <v>50000</v>
      </c>
      <c r="C13">
        <v>52000</v>
      </c>
      <c r="D13">
        <f>C13-B13</f>
        <v>2000</v>
      </c>
      <c r="E13">
        <v>50000</v>
      </c>
      <c r="F13">
        <v>49000</v>
      </c>
      <c r="G13">
        <f>F13-E13</f>
        <v>-1000</v>
      </c>
      <c r="H13">
        <v>60000</v>
      </c>
      <c r="I13">
        <v>58000</v>
      </c>
      <c r="J13">
        <f>I13-H13</f>
        <v>-2000</v>
      </c>
      <c r="K13">
        <v>60000</v>
      </c>
      <c r="L13">
        <v>62000</v>
      </c>
      <c r="M13">
        <f>L13-K13</f>
        <v>2000</v>
      </c>
    </row>
    <row r="14" spans="1:13" ht="12.75">
      <c r="A14" t="s">
        <v>24</v>
      </c>
      <c r="B14">
        <v>45000</v>
      </c>
      <c r="C14">
        <v>45000</v>
      </c>
      <c r="D14">
        <f aca="true" t="shared" si="2" ref="D14:D25">C14-B14</f>
        <v>0</v>
      </c>
      <c r="E14">
        <v>45000</v>
      </c>
      <c r="F14">
        <v>45000</v>
      </c>
      <c r="G14">
        <f aca="true" t="shared" si="3" ref="G14:G25">F14-E14</f>
        <v>0</v>
      </c>
      <c r="H14">
        <v>60000</v>
      </c>
      <c r="I14">
        <v>60000</v>
      </c>
      <c r="J14">
        <f aca="true" t="shared" si="4" ref="J14:J25">I14-H14</f>
        <v>0</v>
      </c>
      <c r="K14">
        <v>60000</v>
      </c>
      <c r="L14">
        <v>60000</v>
      </c>
      <c r="M14">
        <f aca="true" t="shared" si="5" ref="M14:M25">L14-K14</f>
        <v>0</v>
      </c>
    </row>
    <row r="15" spans="1:13" ht="12.75">
      <c r="A15" t="s">
        <v>25</v>
      </c>
      <c r="B15">
        <v>12600</v>
      </c>
      <c r="C15">
        <v>12600</v>
      </c>
      <c r="D15">
        <f t="shared" si="2"/>
        <v>0</v>
      </c>
      <c r="E15">
        <v>12600</v>
      </c>
      <c r="F15">
        <v>12600</v>
      </c>
      <c r="G15">
        <f t="shared" si="3"/>
        <v>0</v>
      </c>
      <c r="H15">
        <v>16800</v>
      </c>
      <c r="I15">
        <v>16800</v>
      </c>
      <c r="J15">
        <f t="shared" si="4"/>
        <v>0</v>
      </c>
      <c r="K15">
        <v>16800</v>
      </c>
      <c r="L15">
        <v>16800</v>
      </c>
      <c r="M15">
        <f t="shared" si="5"/>
        <v>0</v>
      </c>
    </row>
    <row r="16" spans="1:13" ht="12.75">
      <c r="A16" t="s">
        <v>26</v>
      </c>
      <c r="B16">
        <v>20000</v>
      </c>
      <c r="C16">
        <v>19800</v>
      </c>
      <c r="D16">
        <f t="shared" si="2"/>
        <v>-200</v>
      </c>
      <c r="E16">
        <v>20000</v>
      </c>
      <c r="F16">
        <v>21000</v>
      </c>
      <c r="G16">
        <f t="shared" si="3"/>
        <v>1000</v>
      </c>
      <c r="H16">
        <v>20000</v>
      </c>
      <c r="I16">
        <v>19800</v>
      </c>
      <c r="J16">
        <f t="shared" si="4"/>
        <v>-200</v>
      </c>
      <c r="K16">
        <v>20000</v>
      </c>
      <c r="L16">
        <v>19000</v>
      </c>
      <c r="M16">
        <f t="shared" si="5"/>
        <v>-1000</v>
      </c>
    </row>
    <row r="17" spans="1:13" ht="12.75">
      <c r="A17" t="s">
        <v>27</v>
      </c>
      <c r="B17">
        <v>6000</v>
      </c>
      <c r="C17">
        <v>6000</v>
      </c>
      <c r="D17">
        <f t="shared" si="2"/>
        <v>0</v>
      </c>
      <c r="E17">
        <v>6000</v>
      </c>
      <c r="F17">
        <v>6000</v>
      </c>
      <c r="G17">
        <f t="shared" si="3"/>
        <v>0</v>
      </c>
      <c r="H17">
        <v>6000</v>
      </c>
      <c r="I17">
        <v>6000</v>
      </c>
      <c r="J17">
        <f t="shared" si="4"/>
        <v>0</v>
      </c>
      <c r="K17">
        <v>6000</v>
      </c>
      <c r="L17">
        <v>6000</v>
      </c>
      <c r="M17">
        <f t="shared" si="5"/>
        <v>0</v>
      </c>
    </row>
    <row r="18" spans="1:13" ht="12.75">
      <c r="A18" t="s">
        <v>28</v>
      </c>
      <c r="B18">
        <v>2000</v>
      </c>
      <c r="C18">
        <v>2000</v>
      </c>
      <c r="D18">
        <f t="shared" si="2"/>
        <v>0</v>
      </c>
      <c r="E18">
        <v>2000</v>
      </c>
      <c r="F18">
        <v>2000</v>
      </c>
      <c r="G18">
        <f t="shared" si="3"/>
        <v>0</v>
      </c>
      <c r="H18">
        <v>2000</v>
      </c>
      <c r="I18">
        <v>2000</v>
      </c>
      <c r="J18">
        <f t="shared" si="4"/>
        <v>0</v>
      </c>
      <c r="K18">
        <v>2000</v>
      </c>
      <c r="L18">
        <v>2000</v>
      </c>
      <c r="M18">
        <f t="shared" si="5"/>
        <v>0</v>
      </c>
    </row>
    <row r="19" spans="1:13" ht="12.75">
      <c r="A19" t="s">
        <v>29</v>
      </c>
      <c r="B19">
        <v>6000</v>
      </c>
      <c r="C19">
        <v>6000</v>
      </c>
      <c r="D19">
        <f t="shared" si="2"/>
        <v>0</v>
      </c>
      <c r="E19">
        <v>6000</v>
      </c>
      <c r="F19">
        <v>6000</v>
      </c>
      <c r="G19">
        <f t="shared" si="3"/>
        <v>0</v>
      </c>
      <c r="H19">
        <v>6000</v>
      </c>
      <c r="I19">
        <v>6000</v>
      </c>
      <c r="J19">
        <f t="shared" si="4"/>
        <v>0</v>
      </c>
      <c r="K19">
        <v>6000</v>
      </c>
      <c r="L19">
        <v>6000</v>
      </c>
      <c r="M19">
        <f t="shared" si="5"/>
        <v>0</v>
      </c>
    </row>
    <row r="20" spans="1:13" ht="12.75">
      <c r="A20" t="s">
        <v>30</v>
      </c>
      <c r="B20">
        <v>2700</v>
      </c>
      <c r="C20">
        <v>2700</v>
      </c>
      <c r="D20">
        <f t="shared" si="2"/>
        <v>0</v>
      </c>
      <c r="E20">
        <v>2700</v>
      </c>
      <c r="F20">
        <v>2700</v>
      </c>
      <c r="G20">
        <f t="shared" si="3"/>
        <v>0</v>
      </c>
      <c r="H20">
        <v>2700</v>
      </c>
      <c r="I20">
        <v>2700</v>
      </c>
      <c r="J20">
        <f t="shared" si="4"/>
        <v>0</v>
      </c>
      <c r="K20">
        <v>2700</v>
      </c>
      <c r="L20">
        <v>2700</v>
      </c>
      <c r="M20">
        <f t="shared" si="5"/>
        <v>0</v>
      </c>
    </row>
    <row r="21" spans="1:13" ht="12.75">
      <c r="A21" t="s">
        <v>31</v>
      </c>
      <c r="B21">
        <v>1000</v>
      </c>
      <c r="C21">
        <v>1000</v>
      </c>
      <c r="D21">
        <f t="shared" si="2"/>
        <v>0</v>
      </c>
      <c r="E21">
        <v>1000</v>
      </c>
      <c r="F21">
        <v>1000</v>
      </c>
      <c r="G21">
        <f t="shared" si="3"/>
        <v>0</v>
      </c>
      <c r="H21">
        <v>1000</v>
      </c>
      <c r="I21">
        <v>1000</v>
      </c>
      <c r="J21">
        <f t="shared" si="4"/>
        <v>0</v>
      </c>
      <c r="K21">
        <v>1000</v>
      </c>
      <c r="L21">
        <v>1000</v>
      </c>
      <c r="M21">
        <f t="shared" si="5"/>
        <v>0</v>
      </c>
    </row>
    <row r="22" spans="1:13" ht="12.75">
      <c r="A22" t="s">
        <v>33</v>
      </c>
      <c r="B22">
        <v>3000</v>
      </c>
      <c r="C22">
        <v>3000</v>
      </c>
      <c r="D22">
        <f t="shared" si="2"/>
        <v>0</v>
      </c>
      <c r="E22">
        <v>3000</v>
      </c>
      <c r="F22">
        <v>3000</v>
      </c>
      <c r="G22">
        <f t="shared" si="3"/>
        <v>0</v>
      </c>
      <c r="H22">
        <v>3000</v>
      </c>
      <c r="I22">
        <v>3000</v>
      </c>
      <c r="J22">
        <f t="shared" si="4"/>
        <v>0</v>
      </c>
      <c r="K22">
        <v>3000</v>
      </c>
      <c r="L22">
        <v>3000</v>
      </c>
      <c r="M22">
        <f t="shared" si="5"/>
        <v>0</v>
      </c>
    </row>
    <row r="23" spans="1:13" ht="12.75">
      <c r="A23" t="s">
        <v>34</v>
      </c>
      <c r="B23">
        <v>4000</v>
      </c>
      <c r="C23">
        <v>4000</v>
      </c>
      <c r="D23">
        <f t="shared" si="2"/>
        <v>0</v>
      </c>
      <c r="E23">
        <v>4000</v>
      </c>
      <c r="F23">
        <v>4000</v>
      </c>
      <c r="G23">
        <f t="shared" si="3"/>
        <v>0</v>
      </c>
      <c r="H23">
        <v>4000</v>
      </c>
      <c r="I23">
        <v>4000</v>
      </c>
      <c r="J23">
        <f t="shared" si="4"/>
        <v>0</v>
      </c>
      <c r="K23">
        <v>4000</v>
      </c>
      <c r="L23">
        <v>4000</v>
      </c>
      <c r="M23">
        <f t="shared" si="5"/>
        <v>0</v>
      </c>
    </row>
    <row r="24" spans="1:13" ht="12.75">
      <c r="A24" t="s">
        <v>32</v>
      </c>
      <c r="B24">
        <v>3000</v>
      </c>
      <c r="C24">
        <v>3000</v>
      </c>
      <c r="D24">
        <f t="shared" si="2"/>
        <v>0</v>
      </c>
      <c r="E24">
        <v>3000</v>
      </c>
      <c r="F24">
        <v>3300</v>
      </c>
      <c r="G24">
        <f t="shared" si="3"/>
        <v>300</v>
      </c>
      <c r="H24">
        <v>3000</v>
      </c>
      <c r="I24">
        <v>1000</v>
      </c>
      <c r="J24">
        <f t="shared" si="4"/>
        <v>-2000</v>
      </c>
      <c r="K24">
        <v>3000</v>
      </c>
      <c r="L24">
        <v>3200</v>
      </c>
      <c r="M24">
        <f t="shared" si="5"/>
        <v>200</v>
      </c>
    </row>
    <row r="25" spans="1:13" ht="12.75">
      <c r="A25" s="1" t="s">
        <v>35</v>
      </c>
      <c r="B25" s="1">
        <v>15000</v>
      </c>
      <c r="C25" s="1">
        <v>15000</v>
      </c>
      <c r="D25">
        <f t="shared" si="2"/>
        <v>0</v>
      </c>
      <c r="E25" s="1">
        <v>15000</v>
      </c>
      <c r="F25" s="1">
        <v>15000</v>
      </c>
      <c r="G25">
        <f t="shared" si="3"/>
        <v>0</v>
      </c>
      <c r="H25" s="1">
        <v>15000</v>
      </c>
      <c r="I25" s="1">
        <v>15000</v>
      </c>
      <c r="J25">
        <f t="shared" si="4"/>
        <v>0</v>
      </c>
      <c r="K25" s="1">
        <v>15000</v>
      </c>
      <c r="L25" s="1">
        <v>15000</v>
      </c>
      <c r="M25">
        <f t="shared" si="5"/>
        <v>0</v>
      </c>
    </row>
    <row r="26" spans="1:13" ht="12.75">
      <c r="A26" s="5" t="s">
        <v>36</v>
      </c>
      <c r="B26" s="5">
        <f aca="true" t="shared" si="6" ref="B26:M26">SUM(B13:B25)</f>
        <v>170300</v>
      </c>
      <c r="C26" s="5">
        <f t="shared" si="6"/>
        <v>172100</v>
      </c>
      <c r="D26" s="5">
        <f t="shared" si="6"/>
        <v>1800</v>
      </c>
      <c r="E26" s="5">
        <f t="shared" si="6"/>
        <v>170300</v>
      </c>
      <c r="F26" s="5">
        <f t="shared" si="6"/>
        <v>170600</v>
      </c>
      <c r="G26" s="5">
        <f t="shared" si="6"/>
        <v>300</v>
      </c>
      <c r="H26" s="5">
        <f t="shared" si="6"/>
        <v>199500</v>
      </c>
      <c r="I26" s="5">
        <f t="shared" si="6"/>
        <v>195300</v>
      </c>
      <c r="J26" s="5">
        <f t="shared" si="6"/>
        <v>-4200</v>
      </c>
      <c r="K26" s="5">
        <f t="shared" si="6"/>
        <v>199500</v>
      </c>
      <c r="L26" s="5">
        <f t="shared" si="6"/>
        <v>200700</v>
      </c>
      <c r="M26" s="5">
        <f t="shared" si="6"/>
        <v>1200</v>
      </c>
    </row>
    <row r="28" spans="1:13" ht="13.5" thickBot="1">
      <c r="A28" s="4" t="s">
        <v>37</v>
      </c>
      <c r="B28" s="4">
        <f aca="true" t="shared" si="7" ref="B28:M28">B10-B26</f>
        <v>53130</v>
      </c>
      <c r="C28" s="4">
        <f t="shared" si="7"/>
        <v>54330</v>
      </c>
      <c r="D28" s="4">
        <f t="shared" si="7"/>
        <v>1200</v>
      </c>
      <c r="E28" s="4">
        <f t="shared" si="7"/>
        <v>82830</v>
      </c>
      <c r="F28" s="4">
        <f t="shared" si="7"/>
        <v>86730</v>
      </c>
      <c r="G28" s="4">
        <f t="shared" si="7"/>
        <v>3900</v>
      </c>
      <c r="H28" s="4">
        <f t="shared" si="7"/>
        <v>133330</v>
      </c>
      <c r="I28" s="4">
        <f t="shared" si="7"/>
        <v>141430</v>
      </c>
      <c r="J28" s="4">
        <f t="shared" si="7"/>
        <v>8100</v>
      </c>
      <c r="K28" s="4">
        <f t="shared" si="7"/>
        <v>213830</v>
      </c>
      <c r="L28" s="4">
        <f t="shared" si="7"/>
        <v>220730</v>
      </c>
      <c r="M28" s="4">
        <f t="shared" si="7"/>
        <v>6900</v>
      </c>
    </row>
    <row r="29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L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L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G16">
      <selection activeCell="L28" sqref="A1:L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Debra Hickerson</dc:creator>
  <cp:keywords/>
  <dc:description/>
  <cp:lastModifiedBy>Clay Barrow</cp:lastModifiedBy>
  <dcterms:created xsi:type="dcterms:W3CDTF">2001-09-25T17:36:15Z</dcterms:created>
  <dcterms:modified xsi:type="dcterms:W3CDTF">2003-10-06T14:43:22Z</dcterms:modified>
  <cp:category/>
  <cp:version/>
  <cp:contentType/>
  <cp:contentStatus/>
</cp:coreProperties>
</file>